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<sst xmlns="http://schemas.openxmlformats.org/spreadsheetml/2006/main" count="49" uniqueCount="29">
  <si>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К утс</t>
  </si>
  <si>
    <t>Наименование части</t>
  </si>
  <si>
    <t>окраска</t>
  </si>
  <si>
    <t>Вид воздействия</t>
  </si>
  <si>
    <t>К свi</t>
  </si>
  <si>
    <t>Специалист по определению стоимости транспортных средств</t>
  </si>
  <si>
    <t>Капустин В.В.</t>
  </si>
  <si>
    <t>Крыло переднее левое</t>
  </si>
  <si>
    <t>замена</t>
  </si>
  <si>
    <t>ремонт №2</t>
  </si>
  <si>
    <t>Крыло переднее правое</t>
  </si>
  <si>
    <t>Облицовка переднего бампера</t>
  </si>
  <si>
    <t xml:space="preserve">Крышка передняя </t>
  </si>
  <si>
    <t>Панель передняя в сборе</t>
  </si>
  <si>
    <t>Брызговик крыла правый</t>
  </si>
  <si>
    <t>Брызговик крыла левый</t>
  </si>
  <si>
    <t>Лонжерон продольный правый</t>
  </si>
  <si>
    <t>Дверь задняя правая</t>
  </si>
  <si>
    <t>ремонт №1</t>
  </si>
  <si>
    <t>Боковина задняя правая</t>
  </si>
  <si>
    <t>ремонт №3</t>
  </si>
  <si>
    <t>Боковина задняя часть</t>
  </si>
  <si>
    <t>Кузов</t>
  </si>
  <si>
    <t>устранение средн. перекоса</t>
  </si>
  <si>
    <t>УТС, евро</t>
  </si>
  <si>
    <t xml:space="preserve">С ч, евро </t>
  </si>
  <si>
    <t>Итого УТС, евро</t>
  </si>
  <si>
    <t xml:space="preserve">Таблица 1 - Результаты расчета утраты товарной стоимости поврежденного в ДТП транспортного средства Ауди ALLROAD 2.7 T, 2002 года выпуска </t>
  </si>
  <si>
    <t>Приложение к заключению об УТС ТС №2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</si>
</sst>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80" zoomScaleNormal="80" workbookViewId="0" topLeftCell="A13">
      <selection activeCell="B21" sqref="B21"/>
    </sheetView>
  </sheetViews>
  <sheetFormatPr defaultColWidth="9.00390625" defaultRowHeight="12.75"/>
  <cols>
    <col min="1" max="1" width="38.125" style="1" customWidth="1"/>
    <col min="2" max="2" width="32.25390625" style="1" customWidth="1"/>
    <col min="3" max="3" width="10.375" style="1" customWidth="1"/>
    <col min="4" max="4" width="10.125" style="1" customWidth="1"/>
    <col min="5" max="5" width="8.25390625" style="1" customWidth="1"/>
    <col min="6" max="6" width="25.25390625" style="1" customWidth="1"/>
    <col min="7" max="16384" width="9.125" style="1" customWidth="1"/>
  </cols>
  <sheetData>
    <row r="1" ht="15.75">
      <c r="C1" s="1" t="s">
        <v>28</v>
      </c>
    </row>
    <row r="2" spans="1:6" ht="43.5" customHeight="1">
      <c r="A2" s="9" t="s">
        <v>27</v>
      </c>
      <c r="B2" s="9"/>
      <c r="C2" s="9"/>
      <c r="D2" s="9"/>
      <c r="E2" s="9"/>
      <c r="F2" s="9"/>
    </row>
    <row r="3" ht="15.75">
      <c r="F3" s="2">
        <v>33</v>
      </c>
    </row>
    <row r="4" spans="1:6" s="3" customFormat="1" ht="18.75" customHeight="1">
      <c r="A4" s="10" t="s">
        <v>1</v>
      </c>
      <c r="B4" s="10" t="s">
        <v>3</v>
      </c>
      <c r="C4" s="10" t="s">
        <v>4</v>
      </c>
      <c r="D4" s="10" t="s">
        <v>25</v>
      </c>
      <c r="E4" s="10" t="s">
        <v>0</v>
      </c>
      <c r="F4" s="11" t="s">
        <v>24</v>
      </c>
    </row>
    <row r="5" spans="1:6" s="3" customFormat="1" ht="36" customHeight="1">
      <c r="A5" s="10"/>
      <c r="B5" s="10"/>
      <c r="C5" s="10"/>
      <c r="D5" s="10"/>
      <c r="E5" s="10"/>
      <c r="F5" s="12"/>
    </row>
    <row r="6" spans="1:6" ht="18.75">
      <c r="A6" s="4" t="s">
        <v>7</v>
      </c>
      <c r="B6" s="4" t="s">
        <v>18</v>
      </c>
      <c r="C6" s="4">
        <v>0.02</v>
      </c>
      <c r="D6" s="7">
        <v>190.45</v>
      </c>
      <c r="E6" s="4">
        <v>0.8</v>
      </c>
      <c r="F6" s="6">
        <f>$C6*$D6*39697/15000*$E6</f>
        <v>8.064313226666668</v>
      </c>
    </row>
    <row r="7" spans="1:6" ht="18.75">
      <c r="A7" s="4" t="s">
        <v>7</v>
      </c>
      <c r="B7" s="4" t="s">
        <v>2</v>
      </c>
      <c r="C7" s="4">
        <v>0.1</v>
      </c>
      <c r="D7" s="7">
        <v>190.45</v>
      </c>
      <c r="E7" s="4">
        <v>0.8</v>
      </c>
      <c r="F7" s="6">
        <f>$C7*$D7*39697/15000*$E7</f>
        <v>40.321566133333334</v>
      </c>
    </row>
    <row r="8" spans="1:6" ht="18.75">
      <c r="A8" s="4" t="s">
        <v>10</v>
      </c>
      <c r="B8" s="4" t="s">
        <v>2</v>
      </c>
      <c r="C8" s="4">
        <v>0.1</v>
      </c>
      <c r="D8" s="7">
        <v>190.45</v>
      </c>
      <c r="E8" s="4">
        <v>0.8</v>
      </c>
      <c r="F8" s="6">
        <f aca="true" t="shared" si="0" ref="F8:F24">$C8*$D8*39697/15000*$E8</f>
        <v>40.321566133333334</v>
      </c>
    </row>
    <row r="9" spans="1:6" ht="18.75">
      <c r="A9" s="4" t="s">
        <v>11</v>
      </c>
      <c r="B9" s="4" t="s">
        <v>2</v>
      </c>
      <c r="C9" s="4">
        <v>0.1</v>
      </c>
      <c r="D9" s="7">
        <v>285.35</v>
      </c>
      <c r="E9" s="4">
        <v>0.8</v>
      </c>
      <c r="F9" s="6">
        <f t="shared" si="0"/>
        <v>60.41354106666668</v>
      </c>
    </row>
    <row r="10" spans="1:6" ht="18.75">
      <c r="A10" s="4" t="s">
        <v>12</v>
      </c>
      <c r="B10" s="4" t="s">
        <v>20</v>
      </c>
      <c r="C10" s="4">
        <v>0.06</v>
      </c>
      <c r="D10" s="7">
        <v>452.4</v>
      </c>
      <c r="E10" s="4">
        <v>0.8</v>
      </c>
      <c r="F10" s="6">
        <f t="shared" si="0"/>
        <v>57.468552960000004</v>
      </c>
    </row>
    <row r="11" spans="1:6" ht="18.75">
      <c r="A11" s="4" t="s">
        <v>12</v>
      </c>
      <c r="B11" s="4" t="s">
        <v>2</v>
      </c>
      <c r="C11" s="4">
        <v>0.1</v>
      </c>
      <c r="D11" s="7">
        <v>452.4</v>
      </c>
      <c r="E11" s="4">
        <v>0.8</v>
      </c>
      <c r="F11" s="6">
        <f t="shared" si="0"/>
        <v>95.7809216</v>
      </c>
    </row>
    <row r="12" spans="1:6" ht="18.75">
      <c r="A12" s="4" t="s">
        <v>13</v>
      </c>
      <c r="B12" s="4" t="s">
        <v>2</v>
      </c>
      <c r="C12" s="4">
        <v>0.1</v>
      </c>
      <c r="D12" s="7">
        <v>158.6</v>
      </c>
      <c r="E12" s="4">
        <v>0.6</v>
      </c>
      <c r="F12" s="6">
        <f t="shared" si="0"/>
        <v>25.183776799999997</v>
      </c>
    </row>
    <row r="13" spans="1:6" ht="18.75">
      <c r="A13" s="4" t="s">
        <v>14</v>
      </c>
      <c r="B13" s="4" t="s">
        <v>8</v>
      </c>
      <c r="C13" s="4">
        <v>0.3</v>
      </c>
      <c r="D13" s="7">
        <v>68.12</v>
      </c>
      <c r="E13" s="4">
        <v>0.6</v>
      </c>
      <c r="F13" s="6">
        <f t="shared" si="0"/>
        <v>32.44991568</v>
      </c>
    </row>
    <row r="14" spans="1:6" ht="18.75">
      <c r="A14" s="4" t="s">
        <v>14</v>
      </c>
      <c r="B14" s="4" t="s">
        <v>2</v>
      </c>
      <c r="C14" s="4">
        <v>0.1</v>
      </c>
      <c r="D14" s="7">
        <v>68.12</v>
      </c>
      <c r="E14" s="4">
        <v>0.6</v>
      </c>
      <c r="F14" s="6">
        <f t="shared" si="0"/>
        <v>10.81663856</v>
      </c>
    </row>
    <row r="15" spans="1:6" ht="18.75">
      <c r="A15" s="4" t="s">
        <v>15</v>
      </c>
      <c r="B15" s="4" t="s">
        <v>9</v>
      </c>
      <c r="C15" s="4">
        <v>0.3</v>
      </c>
      <c r="D15" s="7">
        <v>68.12</v>
      </c>
      <c r="E15" s="4">
        <v>0.6</v>
      </c>
      <c r="F15" s="6">
        <f t="shared" si="0"/>
        <v>32.44991568</v>
      </c>
    </row>
    <row r="16" spans="1:6" ht="18.75">
      <c r="A16" s="4" t="s">
        <v>15</v>
      </c>
      <c r="B16" s="4" t="s">
        <v>2</v>
      </c>
      <c r="C16" s="4">
        <v>0.1</v>
      </c>
      <c r="D16" s="7">
        <v>68.12</v>
      </c>
      <c r="E16" s="4">
        <v>0.6</v>
      </c>
      <c r="F16" s="6">
        <f t="shared" si="0"/>
        <v>10.81663856</v>
      </c>
    </row>
    <row r="17" spans="1:6" ht="18.75">
      <c r="A17" s="4" t="s">
        <v>16</v>
      </c>
      <c r="B17" s="4" t="s">
        <v>8</v>
      </c>
      <c r="C17" s="4">
        <v>0.3</v>
      </c>
      <c r="D17" s="7">
        <v>702</v>
      </c>
      <c r="E17" s="4">
        <v>0.6</v>
      </c>
      <c r="F17" s="6">
        <f t="shared" si="0"/>
        <v>334.40752799999996</v>
      </c>
    </row>
    <row r="18" spans="1:6" ht="18.75">
      <c r="A18" s="4" t="s">
        <v>16</v>
      </c>
      <c r="B18" s="4" t="s">
        <v>2</v>
      </c>
      <c r="C18" s="4">
        <v>0.1</v>
      </c>
      <c r="D18" s="7">
        <v>702</v>
      </c>
      <c r="E18" s="4">
        <v>0.6</v>
      </c>
      <c r="F18" s="6">
        <f t="shared" si="0"/>
        <v>111.46917599999999</v>
      </c>
    </row>
    <row r="19" spans="1:6" ht="18.75">
      <c r="A19" s="4" t="s">
        <v>17</v>
      </c>
      <c r="B19" s="4" t="s">
        <v>18</v>
      </c>
      <c r="C19" s="4">
        <v>0.02</v>
      </c>
      <c r="D19" s="7">
        <v>230.75</v>
      </c>
      <c r="E19" s="4">
        <v>0.8</v>
      </c>
      <c r="F19" s="6">
        <f t="shared" si="0"/>
        <v>9.770754933333334</v>
      </c>
    </row>
    <row r="20" spans="1:6" ht="18.75">
      <c r="A20" s="4" t="s">
        <v>17</v>
      </c>
      <c r="B20" s="4" t="s">
        <v>2</v>
      </c>
      <c r="C20" s="4">
        <v>0.1</v>
      </c>
      <c r="D20" s="7">
        <v>230.75</v>
      </c>
      <c r="E20" s="4">
        <v>0.8</v>
      </c>
      <c r="F20" s="6">
        <f t="shared" si="0"/>
        <v>48.85377466666668</v>
      </c>
    </row>
    <row r="21" spans="1:6" ht="18.75">
      <c r="A21" s="4" t="s">
        <v>19</v>
      </c>
      <c r="B21" s="4" t="s">
        <v>20</v>
      </c>
      <c r="C21" s="4">
        <v>0.5</v>
      </c>
      <c r="D21" s="7">
        <v>361.4</v>
      </c>
      <c r="E21" s="4">
        <v>0.8</v>
      </c>
      <c r="F21" s="6">
        <f t="shared" si="0"/>
        <v>382.5732213333333</v>
      </c>
    </row>
    <row r="22" spans="1:6" ht="18.75">
      <c r="A22" s="4" t="s">
        <v>19</v>
      </c>
      <c r="B22" s="4" t="s">
        <v>2</v>
      </c>
      <c r="C22" s="4">
        <v>0.1</v>
      </c>
      <c r="D22" s="7">
        <v>361.4</v>
      </c>
      <c r="E22" s="4">
        <v>0.8</v>
      </c>
      <c r="F22" s="6">
        <f t="shared" si="0"/>
        <v>76.51464426666668</v>
      </c>
    </row>
    <row r="23" spans="1:6" ht="18.75">
      <c r="A23" s="4" t="s">
        <v>21</v>
      </c>
      <c r="B23" s="4" t="s">
        <v>2</v>
      </c>
      <c r="C23" s="4">
        <v>0.1</v>
      </c>
      <c r="D23" s="7">
        <v>99.32</v>
      </c>
      <c r="E23" s="4">
        <v>0.8</v>
      </c>
      <c r="F23" s="6">
        <f t="shared" si="0"/>
        <v>21.027765546666668</v>
      </c>
    </row>
    <row r="24" spans="1:6" ht="18.75">
      <c r="A24" s="4" t="s">
        <v>22</v>
      </c>
      <c r="B24" s="4" t="s">
        <v>23</v>
      </c>
      <c r="C24" s="4">
        <v>0.04</v>
      </c>
      <c r="D24" s="7">
        <v>13071.5</v>
      </c>
      <c r="E24" s="4">
        <v>0.8</v>
      </c>
      <c r="F24" s="6">
        <f t="shared" si="0"/>
        <v>1106.985249066667</v>
      </c>
    </row>
    <row r="25" spans="1:6" s="3" customFormat="1" ht="18.75">
      <c r="A25" s="5" t="s">
        <v>26</v>
      </c>
      <c r="B25" s="4"/>
      <c r="C25" s="4"/>
      <c r="D25" s="4"/>
      <c r="E25" s="4"/>
      <c r="F25" s="8">
        <f>SUM(F6:F24)</f>
        <v>2505.6894602133334</v>
      </c>
    </row>
    <row r="27" spans="1:5" s="3" customFormat="1" ht="18.75">
      <c r="A27" s="3" t="s">
        <v>5</v>
      </c>
      <c r="E27" s="3" t="s">
        <v>6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9" right="0.3" top="0.35" bottom="0.25" header="0.24" footer="0.2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BAES-3</cp:lastModifiedBy>
  <cp:lastPrinted>2003-01-29T07:12:16Z</cp:lastPrinted>
  <dcterms:created xsi:type="dcterms:W3CDTF">2002-09-27T13:30:50Z</dcterms:created>
  <dcterms:modified xsi:type="dcterms:W3CDTF">2003-03-05T13:52:26Z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